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<sst xmlns="http://schemas.openxmlformats.org/spreadsheetml/2006/main" count="49">
  <si>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>餐饮收入成本利润月报表</t>
  </si>
  <si>
    <t>项目</t>
  </si>
  <si>
    <t>合计收入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</si>
  <si>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</si>
  <si>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</si>
  <si>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</si>
  <si>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</si>
  <si>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</si>
  <si>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</si>
  <si>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</si>
  <si>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</si>
  <si>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</si>
  <si>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</si>
  <si>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</si>
  <si>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</si>
  <si>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</si>
  <si>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</si>
  <si>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</si>
  <si>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</si>
  <si>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</si>
  <si>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</si>
  <si>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</si>
  <si>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</si>
  <si>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</si>
  <si>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</si>
  <si>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</si>
  <si>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</si>
  <si>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</si>
  <si>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</si>
  <si>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</si>
  <si>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</si>
  <si>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</si>
  <si>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</si>
  <si>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</si>
  <si>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店内消费</t>
  </si>
  <si>
    <t>饿了么</t>
  </si>
  <si>
    <t>大众店铺</t>
  </si>
  <si>
    <t>美团</t>
  </si>
  <si>
    <t>平台1</t>
  </si>
  <si>
    <t>平台2</t>
  </si>
  <si>
    <t>收入合计</t>
  </si>
  <si>
    <t>房租</t>
  </si>
  <si>
    <t>水费</t>
  </si>
  <si>
    <t>电费</t>
  </si>
  <si>
    <t>工资</t>
  </si>
  <si>
    <t>成本支出</t>
  </si>
  <si>
    <t>其它</t>
  </si>
  <si>
    <t>支出合计</t>
  </si>
  <si>
    <t>利润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</si>
</sst>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4"/>
      <color theme="0"/>
      <name val="微软雅黑"/>
      <charset val="134"/>
    </font>
    <font>
      <sz val="12"/>
      <color theme="1"/>
      <name val="微软雅黑"/>
      <charset val="134"/>
    </font>
    <font>
      <sz val="12"/>
      <color theme="0"/>
      <name val="微软雅黑"/>
      <charset val="134"/>
    </font>
    <font>
      <sz val="11"/>
      <name val="宋体"/>
      <charset val="134"/>
    </font>
    <font>
      <sz val="11"/>
      <color rgb="FFFF5155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4B2C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6C6C5"/>
      <color rgb="0064B0AE"/>
      <color rgb="0072B7B6"/>
      <color rgb="00DDDC00"/>
      <color rgb="009CCDCC"/>
      <color rgb="00FFC9CA"/>
      <color rgb="00B1D8D7"/>
      <color rgb="00FFAEAF"/>
      <color rgb="00FF5155"/>
      <color rgb="0064B2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0413429256594724"/>
          <c:y val="0.201931269525703"/>
          <c:w val="0.92121103117506"/>
          <c:h val="0.68060210167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收入合计</c:v>
                </c:pt>
              </c:strCache>
            </c:strRef>
          </c:tx>
          <c:spPr>
            <a:gradFill>
              <a:gsLst>
                <a:gs pos="53000">
                  <a:srgbClr val="B2D8D7">
                    <a:alpha val="100000"/>
                  </a:srgbClr>
                </a:gs>
                <a:gs pos="0">
                  <a:srgbClr val="64B0AE"/>
                </a:gs>
                <a:gs pos="100000">
                  <a:sysClr val="window" lastClr="FFFFFF"/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Sheet1!$D$6:$AH$6</c:f>
              <c:strCache>
                <c:ptCount val="31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Sheet1!$D$14:$AH$14</c:f>
              <c:numCache>
                <c:formatCode>General</c:formatCode>
                <c:ptCount val="31"/>
                <c:pt idx="0">
                  <c:v>2429</c:v>
                </c:pt>
                <c:pt idx="1">
                  <c:v>5671</c:v>
                </c:pt>
                <c:pt idx="2">
                  <c:v>1430</c:v>
                </c:pt>
                <c:pt idx="3">
                  <c:v>976</c:v>
                </c:pt>
                <c:pt idx="4">
                  <c:v>1554</c:v>
                </c:pt>
                <c:pt idx="5">
                  <c:v>572</c:v>
                </c:pt>
                <c:pt idx="6">
                  <c:v>2879</c:v>
                </c:pt>
                <c:pt idx="7">
                  <c:v>906</c:v>
                </c:pt>
                <c:pt idx="8">
                  <c:v>4666</c:v>
                </c:pt>
                <c:pt idx="9">
                  <c:v>1518</c:v>
                </c:pt>
                <c:pt idx="10">
                  <c:v>1554</c:v>
                </c:pt>
                <c:pt idx="11">
                  <c:v>572</c:v>
                </c:pt>
                <c:pt idx="12">
                  <c:v>2879</c:v>
                </c:pt>
                <c:pt idx="13">
                  <c:v>906</c:v>
                </c:pt>
                <c:pt idx="14">
                  <c:v>4817</c:v>
                </c:pt>
                <c:pt idx="15">
                  <c:v>2879</c:v>
                </c:pt>
                <c:pt idx="16">
                  <c:v>453</c:v>
                </c:pt>
                <c:pt idx="17">
                  <c:v>4766</c:v>
                </c:pt>
                <c:pt idx="18">
                  <c:v>1621</c:v>
                </c:pt>
                <c:pt idx="19">
                  <c:v>1097</c:v>
                </c:pt>
                <c:pt idx="20">
                  <c:v>3451</c:v>
                </c:pt>
                <c:pt idx="21">
                  <c:v>1025</c:v>
                </c:pt>
                <c:pt idx="22">
                  <c:v>2879</c:v>
                </c:pt>
                <c:pt idx="23">
                  <c:v>906</c:v>
                </c:pt>
                <c:pt idx="24">
                  <c:v>4817</c:v>
                </c:pt>
                <c:pt idx="25">
                  <c:v>5306</c:v>
                </c:pt>
                <c:pt idx="26">
                  <c:v>2880</c:v>
                </c:pt>
                <c:pt idx="27">
                  <c:v>4766</c:v>
                </c:pt>
                <c:pt idx="28">
                  <c:v>1672</c:v>
                </c:pt>
                <c:pt idx="29">
                  <c:v>1242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Sheet1!$B$21</c:f>
              <c:strCache>
                <c:ptCount val="1"/>
                <c:pt idx="0">
                  <c:v>支出合计</c:v>
                </c:pt>
              </c:strCache>
            </c:strRef>
          </c:tx>
          <c:spPr>
            <a:gradFill>
              <a:gsLst>
                <a:gs pos="48000">
                  <a:srgbClr val="FFCFD0">
                    <a:alpha val="100000"/>
                  </a:srgbClr>
                </a:gs>
                <a:gs pos="0">
                  <a:sysClr val="window" lastClr="FFFFFF"/>
                </a:gs>
                <a:gs pos="100000">
                  <a:srgbClr val="FF9FA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Sheet1!$D$6:$AH$6</c:f>
              <c:strCache>
                <c:ptCount val="31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Sheet1!$D$21:$AH$21</c:f>
              <c:numCache>
                <c:formatCode>General</c:formatCode>
                <c:ptCount val="31"/>
                <c:pt idx="0">
                  <c:v>421</c:v>
                </c:pt>
                <c:pt idx="1">
                  <c:v>125</c:v>
                </c:pt>
                <c:pt idx="2">
                  <c:v>421</c:v>
                </c:pt>
                <c:pt idx="3">
                  <c:v>125</c:v>
                </c:pt>
                <c:pt idx="4">
                  <c:v>125</c:v>
                </c:pt>
                <c:pt idx="5">
                  <c:v>854</c:v>
                </c:pt>
                <c:pt idx="6">
                  <c:v>546</c:v>
                </c:pt>
                <c:pt idx="7">
                  <c:v>524</c:v>
                </c:pt>
                <c:pt idx="8">
                  <c:v>1025</c:v>
                </c:pt>
                <c:pt idx="9">
                  <c:v>1156</c:v>
                </c:pt>
                <c:pt idx="10">
                  <c:v>854</c:v>
                </c:pt>
                <c:pt idx="11">
                  <c:v>451</c:v>
                </c:pt>
                <c:pt idx="12">
                  <c:v>912</c:v>
                </c:pt>
                <c:pt idx="13">
                  <c:v>245</c:v>
                </c:pt>
                <c:pt idx="14">
                  <c:v>542</c:v>
                </c:pt>
                <c:pt idx="15">
                  <c:v>582</c:v>
                </c:pt>
                <c:pt idx="16">
                  <c:v>912</c:v>
                </c:pt>
                <c:pt idx="17">
                  <c:v>912</c:v>
                </c:pt>
                <c:pt idx="18">
                  <c:v>456</c:v>
                </c:pt>
                <c:pt idx="19">
                  <c:v>1575</c:v>
                </c:pt>
                <c:pt idx="20">
                  <c:v>1757</c:v>
                </c:pt>
                <c:pt idx="21">
                  <c:v>775</c:v>
                </c:pt>
                <c:pt idx="22">
                  <c:v>77</c:v>
                </c:pt>
                <c:pt idx="23">
                  <c:v>1000</c:v>
                </c:pt>
                <c:pt idx="24">
                  <c:v>910</c:v>
                </c:pt>
                <c:pt idx="25">
                  <c:v>510</c:v>
                </c:pt>
                <c:pt idx="26">
                  <c:v>845</c:v>
                </c:pt>
                <c:pt idx="27">
                  <c:v>1017</c:v>
                </c:pt>
                <c:pt idx="28">
                  <c:v>453</c:v>
                </c:pt>
                <c:pt idx="29">
                  <c:v>542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202705470"/>
        <c:axId val="770779127"/>
      </c:barChart>
      <c:lineChart>
        <c:grouping val="standard"/>
        <c:varyColors val="0"/>
        <c:ser>
          <c:idx val="2"/>
          <c:order val="2"/>
          <c:tx>
            <c:strRef>
              <c:f>Sheet1!$B$22</c:f>
              <c:strCache>
                <c:ptCount val="1"/>
                <c:pt idx="0">
                  <c:v>利润</c:v>
                </c:pt>
              </c:strCache>
            </c:strRef>
          </c:tx>
          <c:spPr>
            <a:ln w="28575" cap="rnd">
              <a:solidFill>
                <a:srgbClr val="DDDC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ysClr val="window" lastClr="FFFFFF"/>
              </a:solidFill>
              <a:ln w="9525">
                <a:solidFill>
                  <a:srgbClr val="DDD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Sheet1!$D$22:$AH$22</c:f>
              <c:numCache>
                <c:formatCode>General</c:formatCode>
                <c:ptCount val="31"/>
                <c:pt idx="0">
                  <c:v>2008</c:v>
                </c:pt>
                <c:pt idx="1">
                  <c:v>5546</c:v>
                </c:pt>
                <c:pt idx="2">
                  <c:v>1009</c:v>
                </c:pt>
                <c:pt idx="3">
                  <c:v>851</c:v>
                </c:pt>
                <c:pt idx="4">
                  <c:v>1429</c:v>
                </c:pt>
                <c:pt idx="5">
                  <c:v>-282</c:v>
                </c:pt>
                <c:pt idx="6">
                  <c:v>2333</c:v>
                </c:pt>
                <c:pt idx="7">
                  <c:v>382</c:v>
                </c:pt>
                <c:pt idx="8">
                  <c:v>3641</c:v>
                </c:pt>
                <c:pt idx="9">
                  <c:v>362</c:v>
                </c:pt>
                <c:pt idx="10">
                  <c:v>700</c:v>
                </c:pt>
                <c:pt idx="11">
                  <c:v>121</c:v>
                </c:pt>
                <c:pt idx="12">
                  <c:v>1967</c:v>
                </c:pt>
                <c:pt idx="13">
                  <c:v>661</c:v>
                </c:pt>
                <c:pt idx="14">
                  <c:v>4275</c:v>
                </c:pt>
                <c:pt idx="15">
                  <c:v>2297</c:v>
                </c:pt>
                <c:pt idx="16">
                  <c:v>-459</c:v>
                </c:pt>
                <c:pt idx="17">
                  <c:v>3854</c:v>
                </c:pt>
                <c:pt idx="18">
                  <c:v>1165</c:v>
                </c:pt>
                <c:pt idx="19">
                  <c:v>-478</c:v>
                </c:pt>
                <c:pt idx="20">
                  <c:v>1694</c:v>
                </c:pt>
                <c:pt idx="21">
                  <c:v>250</c:v>
                </c:pt>
                <c:pt idx="22">
                  <c:v>2802</c:v>
                </c:pt>
                <c:pt idx="23">
                  <c:v>-94</c:v>
                </c:pt>
                <c:pt idx="24">
                  <c:v>3907</c:v>
                </c:pt>
                <c:pt idx="25">
                  <c:v>4796</c:v>
                </c:pt>
                <c:pt idx="26">
                  <c:v>2035</c:v>
                </c:pt>
                <c:pt idx="27">
                  <c:v>3749</c:v>
                </c:pt>
                <c:pt idx="28">
                  <c:v>1219</c:v>
                </c:pt>
                <c:pt idx="29">
                  <c:v>700</c:v>
                </c:pt>
                <c:pt idx="30">
                  <c:v>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1"/>
        <c:axId val="443042081"/>
        <c:axId val="654886718"/>
      </c:lineChart>
      <c:catAx>
        <c:axId val="2027054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70779127"/>
        <c:crosses val="autoZero"/>
        <c:auto val="1"/>
        <c:lblAlgn val="ctr"/>
        <c:lblOffset val="100"/>
        <c:noMultiLvlLbl val="0"/>
      </c:catAx>
      <c:valAx>
        <c:axId val="770779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02705470"/>
        <c:crosses val="autoZero"/>
        <c:crossBetween val="between"/>
      </c:valAx>
      <c:catAx>
        <c:axId val="443042081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54886718"/>
        <c:crosses val="autoZero"/>
        <c:auto val="1"/>
        <c:lblAlgn val="ctr"/>
        <c:lblOffset val="100"/>
        <c:noMultiLvlLbl val="0"/>
      </c:catAx>
      <c:valAx>
        <c:axId val="654886718"/>
        <c:scaling>
          <c:orientation val="minMax"/>
          <c:min val="-6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43042081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75828787242971"/>
          <c:y val="0.0085203067310423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 lang="zh-CN">
          <a:solidFill>
            <a:schemeClr val="tx1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平台收入占比</a:t>
            </a:r>
          </a:p>
        </c:rich>
      </c:tx>
      <c:layout>
        <c:manualLayout>
          <c:xMode val="edge"/>
          <c:yMode val="edge"/>
          <c:x val="0.00593589236248516"/>
          <c:y val="0.0084961767204757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95093737534902"/>
          <c:y val="0.253963414634146"/>
          <c:w val="0.416633426406063"/>
          <c:h val="0.636890243902439"/>
        </c:manualLayout>
      </c:layout>
      <c:pieChart>
        <c:varyColors val="1"/>
        <c:ser>
          <c:idx val="0"/>
          <c:order val="0"/>
          <c:spPr>
            <a:ln w="50800" cmpd="thickThin">
              <a:solidFill>
                <a:schemeClr val="bg1"/>
              </a:solidFill>
            </a:ln>
            <a:sp3d contourW="50800"/>
          </c:spPr>
          <c:explosion val="0"/>
          <c:dPt>
            <c:idx val="0"/>
            <c:bubble3D val="0"/>
            <c:spPr>
              <a:solidFill>
                <a:srgbClr val="DEDA06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Pt>
            <c:idx val="1"/>
            <c:bubble3D val="0"/>
            <c:spPr>
              <a:solidFill>
                <a:srgbClr val="9CCDCC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Pt>
            <c:idx val="2"/>
            <c:bubble3D val="0"/>
            <c:spPr>
              <a:solidFill>
                <a:schemeClr val="accent3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Pt>
            <c:idx val="3"/>
            <c:bubble3D val="0"/>
            <c:spPr>
              <a:solidFill>
                <a:srgbClr val="FFC9CA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Pt>
            <c:idx val="4"/>
            <c:bubble3D val="0"/>
            <c:spPr>
              <a:solidFill>
                <a:srgbClr val="B1D8D7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Pt>
            <c:idx val="5"/>
            <c:bubble3D val="0"/>
            <c:spPr>
              <a:solidFill>
                <a:srgbClr val="C6C6C5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Pt>
            <c:idx val="6"/>
            <c:bubble3D val="0"/>
            <c:spPr>
              <a:solidFill>
                <a:srgbClr val="FFAEAF"/>
              </a:solidFill>
              <a:ln w="50800" cmpd="thickThin">
                <a:solidFill>
                  <a:schemeClr val="bg1"/>
                </a:solidFill>
              </a:ln>
              <a:effectLst/>
              <a:sp3d contourW="50800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Sheet1!$B$7:$B$13</c:f>
              <c:strCache>
                <c:ptCount val="7"/>
                <c:pt idx="0">
                  <c:v>店内消费</c:v>
                </c:pt>
                <c:pt idx="1">
                  <c:v>饿了么</c:v>
                </c:pt>
                <c:pt idx="2">
                  <c:v>大众店铺</c:v>
                </c:pt>
                <c:pt idx="3">
                  <c:v>美团</c:v>
                </c:pt>
                <c:pt idx="4">
                  <c:v>饿了么</c:v>
                </c:pt>
                <c:pt idx="5">
                  <c:v>平台1</c:v>
                </c:pt>
                <c:pt idx="6">
                  <c:v>平台2</c:v>
                </c:pt>
              </c:strCache>
            </c:strRef>
          </c:cat>
          <c:val>
            <c:numRef>
              <c:f>Sheet1!$C$7:$C$13</c:f>
              <c:numCache>
                <c:formatCode>General</c:formatCode>
                <c:ptCount val="7"/>
                <c:pt idx="0">
                  <c:v>3958</c:v>
                </c:pt>
                <c:pt idx="1">
                  <c:v>19305</c:v>
                </c:pt>
                <c:pt idx="2">
                  <c:v>7717</c:v>
                </c:pt>
                <c:pt idx="3">
                  <c:v>15556</c:v>
                </c:pt>
                <c:pt idx="4">
                  <c:v>13295</c:v>
                </c:pt>
                <c:pt idx="5">
                  <c:v>7170</c:v>
                </c:pt>
                <c:pt idx="6">
                  <c:v>6088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收支利润分析</a:t>
            </a:r>
            <a:endParaRPr altLang="en-US"/>
          </a:p>
        </c:rich>
      </c:tx>
      <c:layout>
        <c:manualLayout>
          <c:xMode val="edge"/>
          <c:yMode val="edge"/>
          <c:x val="0.347820965842167"/>
          <c:y val="0.021789657176060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8991755005889"/>
          <c:y val="0.227484020918071"/>
          <c:w val="0.532155477031802"/>
          <c:h val="0.65630447414294"/>
        </c:manualLayout>
      </c:layout>
      <c:doughnut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64B2C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AEA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60487804878054"/>
                  <c:y val="-0.21726010863005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471866698865"/>
                      <c:h val="0.2136391068195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46317314658295"/>
                  <c:y val="0.095051297525648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02921999517"/>
                      <c:h val="0.2136391068195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69272542181392"/>
                  <c:y val="-0.12205890036704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981154299175"/>
                      <c:h val="0.2155723416618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(Sheet1!$B$14,Sheet1!$B$21,Sheet1!$B$22)</c:f>
              <c:strCache>
                <c:ptCount val="3"/>
                <c:pt idx="0">
                  <c:v>收入合计</c:v>
                </c:pt>
                <c:pt idx="1">
                  <c:v>支出合计</c:v>
                </c:pt>
                <c:pt idx="2">
                  <c:v>利润</c:v>
                </c:pt>
              </c:strCache>
            </c:strRef>
          </c:cat>
          <c:val>
            <c:numRef>
              <c:f>(Sheet1!$C$14,Sheet1!$C$21,Sheet1!$C$22)</c:f>
              <c:numCache>
                <c:formatCode>General</c:formatCode>
                <c:ptCount val="3"/>
                <c:pt idx="0">
                  <c:v>73089</c:v>
                </c:pt>
                <c:pt idx="1">
                  <c:v>20649</c:v>
                </c:pt>
                <c:pt idx="2">
                  <c:v>52440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403860</xdr:colOff>
      <xdr:row>2</xdr:row>
      <xdr:rowOff>271145</xdr:rowOff>
    </xdr:from>
    <xdr:to>
      <xdr:col>29</xdr:col>
      <xdr:colOff>376555</xdr:colOff>
      <xdr:row>4</xdr:row>
      <xdr:rowOff>50800</xdr:rowOff>
    </xdr:to>
    <xdr:graphicFrame>
      <xdr:nvGraphicFramePr>
        <xdr:cNvPr id="2" name="图表 1"/>
        <xdr:cNvGraphicFramePr/>
      </xdr:nvGraphicFramePr>
      <xdr:xfrm>
        <a:off x="6466205" y="1083945"/>
        <a:ext cx="11567160" cy="24466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2</xdr:row>
      <xdr:rowOff>254000</xdr:rowOff>
    </xdr:from>
    <xdr:to>
      <xdr:col>5</xdr:col>
      <xdr:colOff>380365</xdr:colOff>
      <xdr:row>4</xdr:row>
      <xdr:rowOff>69850</xdr:rowOff>
    </xdr:to>
    <xdr:graphicFrame>
      <xdr:nvGraphicFramePr>
        <xdr:cNvPr id="4" name="图表 3"/>
        <xdr:cNvGraphicFramePr/>
      </xdr:nvGraphicFramePr>
      <xdr:xfrm>
        <a:off x="206375" y="1066800"/>
        <a:ext cx="3185160" cy="2482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568325</xdr:colOff>
      <xdr:row>2</xdr:row>
      <xdr:rowOff>255270</xdr:rowOff>
    </xdr:from>
    <xdr:to>
      <xdr:col>10</xdr:col>
      <xdr:colOff>215900</xdr:colOff>
      <xdr:row>4</xdr:row>
      <xdr:rowOff>59690</xdr:rowOff>
    </xdr:to>
    <xdr:graphicFrame>
      <xdr:nvGraphicFramePr>
        <xdr:cNvPr id="5" name="图表 4"/>
        <xdr:cNvGraphicFramePr/>
      </xdr:nvGraphicFramePr>
      <xdr:xfrm>
        <a:off x="3579495" y="1068070"/>
        <a:ext cx="2698750" cy="24714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tabSelected="1" workbookViewId="0">
      <selection activeCell="AG3" sqref="AG3"/>
    </sheetView>
  </sheetViews>
  <sheetFormatPr defaultColWidth="9" defaultRowHeight="16.5"/>
  <cols>
    <col min="1" max="1" width="2.375" style="3" customWidth="1"/>
    <col min="2" max="2" width="10.75" style="4" customWidth="1"/>
    <col min="3" max="3" width="10.375" style="4" customWidth="1"/>
    <col min="4" max="34" width="8.00833333333333" style="4" customWidth="1"/>
    <col min="35" max="35" width="2.5" style="5" customWidth="1"/>
    <col min="36" max="37" width="9" style="5"/>
  </cols>
  <sheetData>
    <row r="1" ht="13" customHeight="1"/>
    <row r="2" ht="51" customHeight="1" spans="2:34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1" customFormat="1" ht="184" customHeight="1" spans="1:37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13"/>
      <c r="AJ3" s="13"/>
      <c r="AK3" s="13"/>
    </row>
    <row r="4" s="1" customFormat="1" ht="26" customHeight="1" spans="1:37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13"/>
      <c r="AJ4" s="13"/>
      <c r="AK4" s="13"/>
    </row>
    <row r="5" s="1" customFormat="1" ht="20" customHeight="1" spans="1:37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13"/>
      <c r="AJ5" s="13"/>
      <c r="AK5" s="13"/>
    </row>
    <row r="6" s="2" customFormat="1" ht="33" customHeight="1" spans="1:37">
      <c r="A6" s="9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17</v>
      </c>
      <c r="S6" s="10" t="s">
        <v>18</v>
      </c>
      <c r="T6" s="10" t="s">
        <v>19</v>
      </c>
      <c r="U6" s="10" t="s">
        <v>20</v>
      </c>
      <c r="V6" s="10" t="s">
        <v>21</v>
      </c>
      <c r="W6" s="10" t="s">
        <v>22</v>
      </c>
      <c r="X6" s="10" t="s">
        <v>23</v>
      </c>
      <c r="Y6" s="10" t="s">
        <v>24</v>
      </c>
      <c r="Z6" s="10" t="s">
        <v>25</v>
      </c>
      <c r="AA6" s="10" t="s">
        <v>26</v>
      </c>
      <c r="AB6" s="10" t="s">
        <v>27</v>
      </c>
      <c r="AC6" s="10" t="s">
        <v>28</v>
      </c>
      <c r="AD6" s="10" t="s">
        <v>29</v>
      </c>
      <c r="AE6" s="10" t="s">
        <v>30</v>
      </c>
      <c r="AF6" s="10" t="s">
        <v>31</v>
      </c>
      <c r="AG6" s="10" t="s">
        <v>32</v>
      </c>
      <c r="AH6" s="10" t="s">
        <v>33</v>
      </c>
      <c r="AI6" s="14"/>
      <c r="AJ6" s="14"/>
      <c r="AK6" s="14"/>
    </row>
    <row r="7" ht="30" customHeight="1" spans="2:34">
      <c r="B7" s="11" t="s">
        <v>34</v>
      </c>
      <c r="C7" s="11">
        <f>SUM(D7:AH7)</f>
        <v>3958</v>
      </c>
      <c r="D7" s="11">
        <v>125</v>
      </c>
      <c r="E7" s="11"/>
      <c r="F7" s="11">
        <v>854</v>
      </c>
      <c r="G7" s="11"/>
      <c r="H7" s="11">
        <v>454</v>
      </c>
      <c r="I7" s="11"/>
      <c r="J7" s="11"/>
      <c r="K7" s="11"/>
      <c r="L7" s="11"/>
      <c r="M7" s="11"/>
      <c r="N7" s="11">
        <v>454</v>
      </c>
      <c r="O7" s="11"/>
      <c r="P7" s="11"/>
      <c r="Q7" s="11"/>
      <c r="R7" s="11"/>
      <c r="S7" s="11"/>
      <c r="T7" s="11"/>
      <c r="U7" s="11"/>
      <c r="V7" s="11"/>
      <c r="W7" s="11">
        <v>572</v>
      </c>
      <c r="X7" s="11"/>
      <c r="Y7" s="11">
        <v>453</v>
      </c>
      <c r="Z7" s="11"/>
      <c r="AA7" s="11"/>
      <c r="AB7" s="11"/>
      <c r="AC7" s="11"/>
      <c r="AD7" s="11"/>
      <c r="AE7" s="11">
        <v>521</v>
      </c>
      <c r="AF7" s="11">
        <v>525</v>
      </c>
      <c r="AG7" s="11"/>
      <c r="AH7" s="11"/>
    </row>
    <row r="8" ht="30" customHeight="1" spans="2:34">
      <c r="B8" s="11" t="s">
        <v>35</v>
      </c>
      <c r="C8" s="11">
        <f t="shared" ref="C8:C13" si="0">SUM(D8:AH8)</f>
        <v>19305</v>
      </c>
      <c r="D8" s="11">
        <v>854</v>
      </c>
      <c r="E8" s="11">
        <v>421</v>
      </c>
      <c r="F8" s="11"/>
      <c r="G8" s="11"/>
      <c r="H8" s="11"/>
      <c r="I8" s="11">
        <v>572</v>
      </c>
      <c r="J8" s="11"/>
      <c r="K8" s="11">
        <v>453</v>
      </c>
      <c r="L8" s="11">
        <v>4245</v>
      </c>
      <c r="M8" s="11"/>
      <c r="N8" s="11"/>
      <c r="O8" s="11">
        <v>572</v>
      </c>
      <c r="P8" s="11"/>
      <c r="Q8" s="11">
        <v>453</v>
      </c>
      <c r="R8" s="11">
        <v>4245</v>
      </c>
      <c r="S8" s="11"/>
      <c r="T8" s="11"/>
      <c r="U8" s="11">
        <v>521</v>
      </c>
      <c r="V8" s="11">
        <v>525</v>
      </c>
      <c r="W8" s="11"/>
      <c r="X8" s="11"/>
      <c r="Y8" s="11">
        <v>572</v>
      </c>
      <c r="Z8" s="11"/>
      <c r="AA8" s="11">
        <v>453</v>
      </c>
      <c r="AB8" s="11">
        <v>4245</v>
      </c>
      <c r="AC8" s="11"/>
      <c r="AD8" s="11">
        <v>453</v>
      </c>
      <c r="AE8" s="11"/>
      <c r="AF8" s="11"/>
      <c r="AG8" s="11">
        <v>721</v>
      </c>
      <c r="AH8" s="11"/>
    </row>
    <row r="9" ht="30" customHeight="1" spans="2:34">
      <c r="B9" s="11" t="s">
        <v>36</v>
      </c>
      <c r="C9" s="11">
        <f t="shared" si="0"/>
        <v>7717</v>
      </c>
      <c r="D9" s="11">
        <v>54</v>
      </c>
      <c r="E9" s="11"/>
      <c r="F9" s="11">
        <v>451</v>
      </c>
      <c r="G9" s="11">
        <v>521</v>
      </c>
      <c r="H9" s="11">
        <v>525</v>
      </c>
      <c r="I9" s="11"/>
      <c r="J9" s="11"/>
      <c r="K9" s="11"/>
      <c r="L9" s="11"/>
      <c r="M9" s="11">
        <v>521</v>
      </c>
      <c r="N9" s="11">
        <v>525</v>
      </c>
      <c r="O9" s="11"/>
      <c r="P9" s="11"/>
      <c r="Q9" s="11"/>
      <c r="R9" s="11">
        <v>572</v>
      </c>
      <c r="S9" s="11"/>
      <c r="T9" s="11">
        <v>453</v>
      </c>
      <c r="U9" s="11"/>
      <c r="V9" s="11"/>
      <c r="W9" s="11"/>
      <c r="X9" s="11">
        <v>2427</v>
      </c>
      <c r="Y9" s="11"/>
      <c r="Z9" s="11"/>
      <c r="AA9" s="11"/>
      <c r="AB9" s="11">
        <v>572</v>
      </c>
      <c r="AC9" s="11"/>
      <c r="AD9" s="11"/>
      <c r="AE9" s="11"/>
      <c r="AF9" s="11">
        <v>575</v>
      </c>
      <c r="AG9" s="11">
        <v>521</v>
      </c>
      <c r="AH9" s="11"/>
    </row>
    <row r="10" ht="30" customHeight="1" spans="2:34">
      <c r="B10" s="11" t="s">
        <v>37</v>
      </c>
      <c r="C10" s="11">
        <f t="shared" si="0"/>
        <v>15556</v>
      </c>
      <c r="D10" s="11">
        <v>451</v>
      </c>
      <c r="E10" s="11">
        <v>125</v>
      </c>
      <c r="F10" s="11"/>
      <c r="G10" s="11"/>
      <c r="H10" s="11"/>
      <c r="I10" s="11"/>
      <c r="J10" s="11">
        <v>2427</v>
      </c>
      <c r="K10" s="11"/>
      <c r="L10" s="11"/>
      <c r="M10" s="11"/>
      <c r="N10" s="11"/>
      <c r="O10" s="11"/>
      <c r="P10" s="11">
        <v>2427</v>
      </c>
      <c r="Q10" s="11"/>
      <c r="R10" s="11"/>
      <c r="S10" s="11"/>
      <c r="T10" s="11"/>
      <c r="U10" s="11"/>
      <c r="V10" s="11">
        <v>575</v>
      </c>
      <c r="W10" s="11"/>
      <c r="X10" s="11">
        <v>452</v>
      </c>
      <c r="Y10" s="11"/>
      <c r="Z10" s="11">
        <v>2427</v>
      </c>
      <c r="AA10" s="11"/>
      <c r="AB10" s="11"/>
      <c r="AC10" s="11">
        <v>2427</v>
      </c>
      <c r="AD10" s="11"/>
      <c r="AE10" s="11">
        <v>4245</v>
      </c>
      <c r="AF10" s="11"/>
      <c r="AG10" s="11"/>
      <c r="AH10" s="11"/>
    </row>
    <row r="11" ht="30" customHeight="1" spans="2:34">
      <c r="B11" s="11" t="s">
        <v>35</v>
      </c>
      <c r="C11" s="11">
        <f t="shared" si="0"/>
        <v>13295</v>
      </c>
      <c r="D11" s="11">
        <v>421</v>
      </c>
      <c r="E11" s="11"/>
      <c r="F11" s="11">
        <v>125</v>
      </c>
      <c r="G11" s="11"/>
      <c r="H11" s="11">
        <v>575</v>
      </c>
      <c r="I11" s="11"/>
      <c r="J11" s="11">
        <v>452</v>
      </c>
      <c r="K11" s="11"/>
      <c r="L11" s="11"/>
      <c r="M11" s="11"/>
      <c r="N11" s="11">
        <v>575</v>
      </c>
      <c r="O11" s="11"/>
      <c r="P11" s="11">
        <v>452</v>
      </c>
      <c r="Q11" s="11"/>
      <c r="R11" s="11"/>
      <c r="S11" s="11">
        <v>2427</v>
      </c>
      <c r="T11" s="11"/>
      <c r="U11" s="11">
        <v>4245</v>
      </c>
      <c r="V11" s="11"/>
      <c r="W11" s="11"/>
      <c r="X11" s="11">
        <v>572</v>
      </c>
      <c r="Y11" s="11"/>
      <c r="Z11" s="11">
        <v>452</v>
      </c>
      <c r="AA11" s="11"/>
      <c r="AB11" s="11"/>
      <c r="AC11" s="11">
        <v>2427</v>
      </c>
      <c r="AD11" s="11"/>
      <c r="AE11" s="11"/>
      <c r="AF11" s="11">
        <v>572</v>
      </c>
      <c r="AG11" s="11"/>
      <c r="AH11" s="11"/>
    </row>
    <row r="12" ht="30" customHeight="1" spans="2:34">
      <c r="B12" s="11" t="s">
        <v>38</v>
      </c>
      <c r="C12" s="11">
        <f t="shared" si="0"/>
        <v>7170</v>
      </c>
      <c r="D12" s="11">
        <v>524</v>
      </c>
      <c r="E12" s="11"/>
      <c r="F12" s="11"/>
      <c r="G12" s="11">
        <v>455</v>
      </c>
      <c r="H12" s="11"/>
      <c r="I12" s="11"/>
      <c r="J12" s="11"/>
      <c r="K12" s="11">
        <v>453</v>
      </c>
      <c r="L12" s="11"/>
      <c r="M12" s="11">
        <v>455</v>
      </c>
      <c r="N12" s="11"/>
      <c r="O12" s="11"/>
      <c r="P12" s="11"/>
      <c r="Q12" s="11">
        <v>453</v>
      </c>
      <c r="R12" s="11"/>
      <c r="S12" s="11">
        <v>452</v>
      </c>
      <c r="T12" s="11"/>
      <c r="U12" s="11"/>
      <c r="V12" s="11">
        <v>521</v>
      </c>
      <c r="W12" s="11">
        <v>525</v>
      </c>
      <c r="X12" s="11"/>
      <c r="Y12" s="11"/>
      <c r="Z12" s="11"/>
      <c r="AA12" s="11">
        <v>453</v>
      </c>
      <c r="AB12" s="11"/>
      <c r="AC12" s="11">
        <v>452</v>
      </c>
      <c r="AD12" s="11">
        <v>2427</v>
      </c>
      <c r="AE12" s="11"/>
      <c r="AF12" s="11"/>
      <c r="AG12" s="11"/>
      <c r="AH12" s="11"/>
    </row>
    <row r="13" ht="30" customHeight="1" spans="2:34">
      <c r="B13" s="11" t="s">
        <v>39</v>
      </c>
      <c r="C13" s="11">
        <f t="shared" si="0"/>
        <v>6088</v>
      </c>
      <c r="D13" s="11"/>
      <c r="E13" s="11">
        <v>5125</v>
      </c>
      <c r="F13" s="11"/>
      <c r="G13" s="11"/>
      <c r="H13" s="11"/>
      <c r="I13" s="11"/>
      <c r="J13" s="11"/>
      <c r="K13" s="11"/>
      <c r="L13" s="11">
        <v>421</v>
      </c>
      <c r="M13" s="11">
        <v>542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30" customHeight="1" spans="2:34">
      <c r="B14" s="12" t="s">
        <v>40</v>
      </c>
      <c r="C14" s="12">
        <f>SUM(C7:C13)</f>
        <v>73089</v>
      </c>
      <c r="D14" s="12">
        <f>SUM(D7:D13)</f>
        <v>2429</v>
      </c>
      <c r="E14" s="12">
        <f t="shared" ref="E14:AH14" si="1">SUM(E7:E13)</f>
        <v>5671</v>
      </c>
      <c r="F14" s="12">
        <f t="shared" si="1"/>
        <v>1430</v>
      </c>
      <c r="G14" s="12">
        <f t="shared" si="1"/>
        <v>976</v>
      </c>
      <c r="H14" s="12">
        <f t="shared" si="1"/>
        <v>1554</v>
      </c>
      <c r="I14" s="12">
        <f t="shared" si="1"/>
        <v>572</v>
      </c>
      <c r="J14" s="12">
        <f t="shared" si="1"/>
        <v>2879</v>
      </c>
      <c r="K14" s="12">
        <f t="shared" si="1"/>
        <v>906</v>
      </c>
      <c r="L14" s="12">
        <f t="shared" si="1"/>
        <v>4666</v>
      </c>
      <c r="M14" s="12">
        <f t="shared" si="1"/>
        <v>1518</v>
      </c>
      <c r="N14" s="12">
        <f t="shared" si="1"/>
        <v>1554</v>
      </c>
      <c r="O14" s="12">
        <f t="shared" si="1"/>
        <v>572</v>
      </c>
      <c r="P14" s="12">
        <f t="shared" si="1"/>
        <v>2879</v>
      </c>
      <c r="Q14" s="12">
        <f t="shared" si="1"/>
        <v>906</v>
      </c>
      <c r="R14" s="12">
        <f t="shared" si="1"/>
        <v>4817</v>
      </c>
      <c r="S14" s="12">
        <f t="shared" si="1"/>
        <v>2879</v>
      </c>
      <c r="T14" s="12">
        <f t="shared" si="1"/>
        <v>453</v>
      </c>
      <c r="U14" s="12">
        <f t="shared" si="1"/>
        <v>4766</v>
      </c>
      <c r="V14" s="12">
        <f t="shared" si="1"/>
        <v>1621</v>
      </c>
      <c r="W14" s="12">
        <f t="shared" si="1"/>
        <v>1097</v>
      </c>
      <c r="X14" s="12">
        <f t="shared" si="1"/>
        <v>3451</v>
      </c>
      <c r="Y14" s="12">
        <f t="shared" si="1"/>
        <v>1025</v>
      </c>
      <c r="Z14" s="12">
        <f t="shared" si="1"/>
        <v>2879</v>
      </c>
      <c r="AA14" s="12">
        <f t="shared" si="1"/>
        <v>906</v>
      </c>
      <c r="AB14" s="12">
        <f t="shared" si="1"/>
        <v>4817</v>
      </c>
      <c r="AC14" s="12">
        <f t="shared" si="1"/>
        <v>5306</v>
      </c>
      <c r="AD14" s="12">
        <f t="shared" si="1"/>
        <v>2880</v>
      </c>
      <c r="AE14" s="12">
        <f t="shared" si="1"/>
        <v>4766</v>
      </c>
      <c r="AF14" s="12">
        <f t="shared" si="1"/>
        <v>1672</v>
      </c>
      <c r="AG14" s="12">
        <f t="shared" si="1"/>
        <v>1242</v>
      </c>
      <c r="AH14" s="12">
        <f t="shared" si="1"/>
        <v>0</v>
      </c>
    </row>
    <row r="15" ht="30" customHeight="1" spans="2:34">
      <c r="B15" s="11" t="s">
        <v>41</v>
      </c>
      <c r="C15" s="11">
        <f t="shared" ref="C15:C20" si="2">SUM(D15:AH15)</f>
        <v>1685</v>
      </c>
      <c r="D15" s="11"/>
      <c r="E15" s="11"/>
      <c r="F15" s="11"/>
      <c r="G15" s="11"/>
      <c r="H15" s="11">
        <v>125</v>
      </c>
      <c r="I15" s="11"/>
      <c r="J15" s="11"/>
      <c r="K15" s="11"/>
      <c r="L15" s="11"/>
      <c r="M15" s="11"/>
      <c r="N15" s="11"/>
      <c r="O15" s="11"/>
      <c r="P15" s="11">
        <v>455</v>
      </c>
      <c r="Q15" s="11"/>
      <c r="R15" s="11"/>
      <c r="S15" s="11">
        <v>125</v>
      </c>
      <c r="T15" s="11"/>
      <c r="U15" s="11">
        <v>457</v>
      </c>
      <c r="V15" s="11"/>
      <c r="W15" s="11"/>
      <c r="X15" s="11">
        <v>458</v>
      </c>
      <c r="Y15" s="11"/>
      <c r="Z15" s="11"/>
      <c r="AA15" s="11"/>
      <c r="AB15" s="11"/>
      <c r="AC15" s="11">
        <v>65</v>
      </c>
      <c r="AD15" s="11"/>
      <c r="AE15" s="11"/>
      <c r="AF15" s="11"/>
      <c r="AG15" s="11"/>
      <c r="AH15" s="11"/>
    </row>
    <row r="16" ht="30" customHeight="1" spans="2:34">
      <c r="B16" s="11" t="s">
        <v>42</v>
      </c>
      <c r="C16" s="11">
        <f t="shared" si="2"/>
        <v>3589</v>
      </c>
      <c r="D16" s="11"/>
      <c r="E16" s="11">
        <v>125</v>
      </c>
      <c r="F16" s="11"/>
      <c r="G16" s="11"/>
      <c r="H16" s="11"/>
      <c r="I16" s="11"/>
      <c r="J16" s="11">
        <v>421</v>
      </c>
      <c r="K16" s="11"/>
      <c r="L16" s="11"/>
      <c r="M16" s="11">
        <v>250</v>
      </c>
      <c r="N16" s="11"/>
      <c r="O16" s="11">
        <v>451</v>
      </c>
      <c r="P16" s="11"/>
      <c r="Q16" s="11"/>
      <c r="R16" s="11"/>
      <c r="S16" s="11"/>
      <c r="T16" s="11">
        <v>456</v>
      </c>
      <c r="U16" s="11"/>
      <c r="V16" s="11"/>
      <c r="W16" s="11">
        <v>788</v>
      </c>
      <c r="X16" s="11"/>
      <c r="Y16" s="11"/>
      <c r="Z16" s="11">
        <v>77</v>
      </c>
      <c r="AA16" s="11"/>
      <c r="AB16" s="11">
        <v>456</v>
      </c>
      <c r="AC16" s="11"/>
      <c r="AD16" s="11"/>
      <c r="AE16" s="11">
        <v>565</v>
      </c>
      <c r="AF16" s="11"/>
      <c r="AG16" s="11"/>
      <c r="AH16" s="11"/>
    </row>
    <row r="17" ht="30" customHeight="1" spans="2:34">
      <c r="B17" s="11" t="s">
        <v>43</v>
      </c>
      <c r="C17" s="11">
        <f t="shared" si="2"/>
        <v>6082</v>
      </c>
      <c r="D17" s="11"/>
      <c r="E17" s="11"/>
      <c r="F17" s="11">
        <v>421</v>
      </c>
      <c r="G17" s="11"/>
      <c r="H17" s="11"/>
      <c r="I17" s="11">
        <v>854</v>
      </c>
      <c r="J17" s="11"/>
      <c r="K17" s="11">
        <v>524</v>
      </c>
      <c r="L17" s="11">
        <v>1025</v>
      </c>
      <c r="M17" s="11">
        <v>52</v>
      </c>
      <c r="N17" s="11"/>
      <c r="O17" s="11"/>
      <c r="P17" s="11">
        <v>457</v>
      </c>
      <c r="Q17" s="11"/>
      <c r="R17" s="11">
        <v>542</v>
      </c>
      <c r="S17" s="11"/>
      <c r="T17" s="11"/>
      <c r="U17" s="11">
        <v>455</v>
      </c>
      <c r="V17" s="11"/>
      <c r="W17" s="11"/>
      <c r="X17" s="11">
        <v>755</v>
      </c>
      <c r="Y17" s="11"/>
      <c r="Z17" s="11"/>
      <c r="AA17" s="11">
        <v>455</v>
      </c>
      <c r="AB17" s="11"/>
      <c r="AC17" s="11"/>
      <c r="AD17" s="11"/>
      <c r="AE17" s="11"/>
      <c r="AF17" s="11"/>
      <c r="AG17" s="11">
        <v>542</v>
      </c>
      <c r="AH17" s="11"/>
    </row>
    <row r="18" ht="30" customHeight="1" spans="2:34">
      <c r="B18" s="11" t="s">
        <v>44</v>
      </c>
      <c r="C18" s="11">
        <f t="shared" si="2"/>
        <v>5162</v>
      </c>
      <c r="D18" s="11">
        <v>421</v>
      </c>
      <c r="E18" s="11"/>
      <c r="F18" s="11"/>
      <c r="G18" s="11">
        <v>125</v>
      </c>
      <c r="H18" s="11"/>
      <c r="I18" s="11"/>
      <c r="J18" s="11"/>
      <c r="K18" s="11"/>
      <c r="L18" s="11"/>
      <c r="M18" s="11">
        <v>854</v>
      </c>
      <c r="N18" s="11"/>
      <c r="O18" s="11"/>
      <c r="P18" s="11"/>
      <c r="Q18" s="11"/>
      <c r="R18" s="11"/>
      <c r="S18" s="11">
        <v>457</v>
      </c>
      <c r="T18" s="11"/>
      <c r="U18" s="11"/>
      <c r="V18" s="11"/>
      <c r="W18" s="11">
        <v>787</v>
      </c>
      <c r="X18" s="11"/>
      <c r="Y18" s="11">
        <v>775</v>
      </c>
      <c r="Z18" s="11"/>
      <c r="AA18" s="11"/>
      <c r="AB18" s="11"/>
      <c r="AC18" s="11">
        <v>445</v>
      </c>
      <c r="AD18" s="11">
        <v>845</v>
      </c>
      <c r="AE18" s="11"/>
      <c r="AF18" s="11">
        <v>453</v>
      </c>
      <c r="AG18" s="11"/>
      <c r="AH18" s="11"/>
    </row>
    <row r="19" ht="30" customHeight="1" spans="2:34">
      <c r="B19" s="11" t="s">
        <v>45</v>
      </c>
      <c r="C19" s="11">
        <f t="shared" si="2"/>
        <v>4131</v>
      </c>
      <c r="D19" s="11"/>
      <c r="E19" s="11"/>
      <c r="F19" s="11"/>
      <c r="G19" s="11"/>
      <c r="H19" s="11"/>
      <c r="I19" s="11"/>
      <c r="J19" s="11">
        <v>125</v>
      </c>
      <c r="K19" s="11"/>
      <c r="L19" s="11"/>
      <c r="M19" s="11"/>
      <c r="N19" s="11">
        <v>854</v>
      </c>
      <c r="O19" s="11"/>
      <c r="P19" s="11"/>
      <c r="Q19" s="11">
        <v>245</v>
      </c>
      <c r="R19" s="11"/>
      <c r="S19" s="11"/>
      <c r="T19" s="11">
        <v>456</v>
      </c>
      <c r="U19" s="11"/>
      <c r="V19" s="11">
        <v>456</v>
      </c>
      <c r="W19" s="11"/>
      <c r="X19" s="11">
        <v>544</v>
      </c>
      <c r="Y19" s="11"/>
      <c r="Z19" s="11"/>
      <c r="AA19" s="11">
        <v>545</v>
      </c>
      <c r="AB19" s="11">
        <v>454</v>
      </c>
      <c r="AC19" s="11"/>
      <c r="AD19" s="11"/>
      <c r="AE19" s="11">
        <v>452</v>
      </c>
      <c r="AF19" s="11"/>
      <c r="AG19" s="11"/>
      <c r="AH19" s="11"/>
    </row>
    <row r="20" ht="30" customHeight="1" spans="2:34">
      <c r="B20" s="11" t="s">
        <v>46</v>
      </c>
      <c r="C20" s="11">
        <f t="shared" si="2"/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ht="30" customHeight="1" spans="2:34">
      <c r="B21" s="12" t="s">
        <v>47</v>
      </c>
      <c r="C21" s="12">
        <f>SUM(C15:C20)</f>
        <v>20649</v>
      </c>
      <c r="D21" s="12">
        <f t="shared" ref="D21:AH21" si="3">SUM(D15:D20)</f>
        <v>421</v>
      </c>
      <c r="E21" s="12">
        <f t="shared" si="3"/>
        <v>125</v>
      </c>
      <c r="F21" s="12">
        <f t="shared" si="3"/>
        <v>421</v>
      </c>
      <c r="G21" s="12">
        <f t="shared" si="3"/>
        <v>125</v>
      </c>
      <c r="H21" s="12">
        <f t="shared" si="3"/>
        <v>125</v>
      </c>
      <c r="I21" s="12">
        <f t="shared" si="3"/>
        <v>854</v>
      </c>
      <c r="J21" s="12">
        <f t="shared" si="3"/>
        <v>546</v>
      </c>
      <c r="K21" s="12">
        <f t="shared" si="3"/>
        <v>524</v>
      </c>
      <c r="L21" s="12">
        <f t="shared" si="3"/>
        <v>1025</v>
      </c>
      <c r="M21" s="12">
        <f t="shared" si="3"/>
        <v>1156</v>
      </c>
      <c r="N21" s="12">
        <f t="shared" si="3"/>
        <v>854</v>
      </c>
      <c r="O21" s="12">
        <f t="shared" si="3"/>
        <v>451</v>
      </c>
      <c r="P21" s="12">
        <f t="shared" si="3"/>
        <v>912</v>
      </c>
      <c r="Q21" s="12">
        <f t="shared" si="3"/>
        <v>245</v>
      </c>
      <c r="R21" s="12">
        <f t="shared" si="3"/>
        <v>542</v>
      </c>
      <c r="S21" s="12">
        <f t="shared" si="3"/>
        <v>582</v>
      </c>
      <c r="T21" s="12">
        <f t="shared" si="3"/>
        <v>912</v>
      </c>
      <c r="U21" s="12">
        <f t="shared" si="3"/>
        <v>912</v>
      </c>
      <c r="V21" s="12">
        <f t="shared" si="3"/>
        <v>456</v>
      </c>
      <c r="W21" s="12">
        <f t="shared" si="3"/>
        <v>1575</v>
      </c>
      <c r="X21" s="12">
        <f t="shared" si="3"/>
        <v>1757</v>
      </c>
      <c r="Y21" s="12">
        <f t="shared" si="3"/>
        <v>775</v>
      </c>
      <c r="Z21" s="12">
        <f t="shared" si="3"/>
        <v>77</v>
      </c>
      <c r="AA21" s="12">
        <f t="shared" si="3"/>
        <v>1000</v>
      </c>
      <c r="AB21" s="12">
        <f t="shared" si="3"/>
        <v>910</v>
      </c>
      <c r="AC21" s="12">
        <f t="shared" si="3"/>
        <v>510</v>
      </c>
      <c r="AD21" s="12">
        <f t="shared" si="3"/>
        <v>845</v>
      </c>
      <c r="AE21" s="12">
        <f t="shared" si="3"/>
        <v>1017</v>
      </c>
      <c r="AF21" s="12">
        <f t="shared" si="3"/>
        <v>453</v>
      </c>
      <c r="AG21" s="12">
        <f t="shared" si="3"/>
        <v>542</v>
      </c>
      <c r="AH21" s="12">
        <f t="shared" si="3"/>
        <v>0</v>
      </c>
    </row>
    <row r="22" ht="30" customHeight="1" spans="2:34">
      <c r="B22" s="12" t="s">
        <v>48</v>
      </c>
      <c r="C22" s="12">
        <f>C14-C21</f>
        <v>52440</v>
      </c>
      <c r="D22" s="12">
        <f t="shared" ref="D22:AH22" si="4">D14-D21</f>
        <v>2008</v>
      </c>
      <c r="E22" s="12">
        <f t="shared" si="4"/>
        <v>5546</v>
      </c>
      <c r="F22" s="12">
        <f t="shared" si="4"/>
        <v>1009</v>
      </c>
      <c r="G22" s="12">
        <f t="shared" si="4"/>
        <v>851</v>
      </c>
      <c r="H22" s="12">
        <f t="shared" si="4"/>
        <v>1429</v>
      </c>
      <c r="I22" s="12">
        <f t="shared" si="4"/>
        <v>-282</v>
      </c>
      <c r="J22" s="12">
        <f t="shared" si="4"/>
        <v>2333</v>
      </c>
      <c r="K22" s="12">
        <f t="shared" si="4"/>
        <v>382</v>
      </c>
      <c r="L22" s="12">
        <f t="shared" si="4"/>
        <v>3641</v>
      </c>
      <c r="M22" s="12">
        <f t="shared" si="4"/>
        <v>362</v>
      </c>
      <c r="N22" s="12">
        <f t="shared" si="4"/>
        <v>700</v>
      </c>
      <c r="O22" s="12">
        <f t="shared" si="4"/>
        <v>121</v>
      </c>
      <c r="P22" s="12">
        <f t="shared" si="4"/>
        <v>1967</v>
      </c>
      <c r="Q22" s="12">
        <f t="shared" si="4"/>
        <v>661</v>
      </c>
      <c r="R22" s="12">
        <f t="shared" si="4"/>
        <v>4275</v>
      </c>
      <c r="S22" s="12">
        <f t="shared" si="4"/>
        <v>2297</v>
      </c>
      <c r="T22" s="12">
        <f t="shared" si="4"/>
        <v>-459</v>
      </c>
      <c r="U22" s="12">
        <f t="shared" si="4"/>
        <v>3854</v>
      </c>
      <c r="V22" s="12">
        <f t="shared" si="4"/>
        <v>1165</v>
      </c>
      <c r="W22" s="12">
        <f t="shared" si="4"/>
        <v>-478</v>
      </c>
      <c r="X22" s="12">
        <f t="shared" si="4"/>
        <v>1694</v>
      </c>
      <c r="Y22" s="12">
        <f t="shared" si="4"/>
        <v>250</v>
      </c>
      <c r="Z22" s="12">
        <f t="shared" si="4"/>
        <v>2802</v>
      </c>
      <c r="AA22" s="12">
        <f t="shared" si="4"/>
        <v>-94</v>
      </c>
      <c r="AB22" s="12">
        <f t="shared" si="4"/>
        <v>3907</v>
      </c>
      <c r="AC22" s="12">
        <f t="shared" si="4"/>
        <v>4796</v>
      </c>
      <c r="AD22" s="12">
        <f t="shared" si="4"/>
        <v>2035</v>
      </c>
      <c r="AE22" s="12">
        <f t="shared" si="4"/>
        <v>3749</v>
      </c>
      <c r="AF22" s="12">
        <f t="shared" si="4"/>
        <v>1219</v>
      </c>
      <c r="AG22" s="12">
        <f t="shared" si="4"/>
        <v>700</v>
      </c>
      <c r="AH22" s="12">
        <f t="shared" si="4"/>
        <v>0</v>
      </c>
    </row>
  </sheetData>
  <mergeCells count="1">
    <mergeCell ref="B2:AH2"/>
  </mergeCells>
  <pageMargins left="0.75" right="0.75" top="1" bottom="1" header="0.5" footer="0.5"/>
  <headerFooter/>
  <ignoredErrors>
    <ignoredError sqref="D14:AH14" formula="1" formulaRange="1"/>
    <ignoredError sqref="C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2021-04-20T00:47:00Z</dcterms:created>
  <dcterms:modified xsi:type="dcterms:W3CDTF">2021-05-29T05:36:29Z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58CE21F73F45459592E261DF5E74EE3B</vt:lpwstr>
  </property>
  <property fmtid="{D5CDD505-2E9C-101B-9397-08002B2CF9AE}" pid="3" name="KSOProductBuildVer">
    <vt:lpwstr>2052-10.1.0.7698</vt:lpwstr>
  </property>
  <property fmtid="{D5CDD505-2E9C-101B-9397-08002B2CF9AE}" pid="4" name="KSOTemplateUUID">
    <vt:lpwstr>v1.0_mb_FIq+BldSVrPXUyQttHP34g==</vt:lpwstr>
  </property>
  <property fmtid="{D5CDD505-2E9C-101B-9397-08002B2CF9AE}" pid="5" name="KSORubyTemplateID" linkTarget="0">
    <vt:lpwstr>14</vt:lpwstr>
  </property>
</Properties>
</file>